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7" i="2" l="1"/>
  <c r="D26" i="2" l="1"/>
  <c r="D19" i="2"/>
  <c r="D27" i="2" s="1"/>
  <c r="D17" i="2"/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<sst xmlns="http://schemas.openxmlformats.org/spreadsheetml/2006/main" count="47" uniqueCount="29">
  <si>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</si>
  <si>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</si>
  <si>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</si>
  <si>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</si>
  <si>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</si>
  <si>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</si>
  <si>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</si>
  <si>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</si>
  <si>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</si>
  <si>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</si>
  <si>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</si>
  <si>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</si>
  <si>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</si>
  <si>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</si>
  <si>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</si>
  <si>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</si>
  <si>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</si>
  <si>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</si>
  <si>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</si>
  <si>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</si>
  <si>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</si>
  <si>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</si>
  <si>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</si>
  <si>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</si>
  <si>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</si>
  <si>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</si>
  <si>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</si>
  <si>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Государственные должности</t>
  </si>
  <si>
    <t xml:space="preserve">на 01.05.2019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</si>
</sst>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2" zoomScale="85" workbookViewId="0">
      <selection activeCell="E24" sqref="E24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28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27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26</v>
      </c>
      <c r="B15" s="64" t="s">
        <v>6</v>
      </c>
      <c r="C15" s="46" t="s">
        <v>6</v>
      </c>
      <c r="D15" s="69">
        <v>3090000</v>
      </c>
      <c r="E15" s="70">
        <v>965771.09</v>
      </c>
      <c r="F15" s="35"/>
      <c r="G15" s="36"/>
      <c r="H15" s="35"/>
      <c r="I15" s="36"/>
      <c r="J15" s="35"/>
      <c r="K15" s="36"/>
      <c r="L15" s="22"/>
    </row>
    <row r="16" spans="1:12" ht="36" customHeight="1" x14ac:dyDescent="0.25">
      <c r="A16" s="68" t="s">
        <v>25</v>
      </c>
      <c r="B16" s="64" t="s">
        <v>6</v>
      </c>
      <c r="C16" s="46" t="s">
        <v>6</v>
      </c>
      <c r="D16" s="71">
        <v>600</v>
      </c>
      <c r="E16" s="71">
        <v>0</v>
      </c>
      <c r="F16" s="39"/>
      <c r="G16" s="39"/>
      <c r="H16" s="39"/>
      <c r="I16" s="39"/>
      <c r="J16" s="39"/>
      <c r="K16" s="39"/>
      <c r="L16" s="22"/>
    </row>
    <row r="17" spans="1:12" ht="47.25" x14ac:dyDescent="0.25">
      <c r="A17" s="68" t="s">
        <v>14</v>
      </c>
      <c r="B17" s="64" t="s">
        <v>6</v>
      </c>
      <c r="C17" s="46" t="s">
        <v>6</v>
      </c>
      <c r="D17" s="71">
        <f>2200+110700</f>
        <v>112900</v>
      </c>
      <c r="E17" s="72">
        <f>1100+35493.98</f>
        <v>36593.980000000003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15</v>
      </c>
      <c r="B18" s="64" t="s">
        <v>6</v>
      </c>
      <c r="C18" s="46" t="s">
        <v>6</v>
      </c>
      <c r="D18" s="71">
        <v>930000</v>
      </c>
      <c r="E18" s="72">
        <v>276847.65000000002</v>
      </c>
      <c r="F18" s="39"/>
      <c r="G18" s="39"/>
      <c r="H18" s="39"/>
      <c r="I18" s="39"/>
      <c r="J18" s="39"/>
      <c r="K18" s="39"/>
      <c r="L18" s="22"/>
    </row>
    <row r="19" spans="1:12" ht="36.75" customHeight="1" x14ac:dyDescent="0.25">
      <c r="A19" s="50" t="s">
        <v>16</v>
      </c>
      <c r="B19" s="64" t="s">
        <v>6</v>
      </c>
      <c r="C19" s="46" t="s">
        <v>6</v>
      </c>
      <c r="D19" s="71">
        <f>SUM(D21:D26)</f>
        <v>352100</v>
      </c>
      <c r="E19" s="71">
        <f>SUM(E21:E26)</f>
        <v>75035.98000000001</v>
      </c>
      <c r="F19" s="39"/>
      <c r="G19" s="39"/>
      <c r="H19" s="39"/>
      <c r="I19" s="39"/>
      <c r="J19" s="39"/>
      <c r="K19" s="39"/>
      <c r="L19" s="22"/>
    </row>
    <row r="20" spans="1:12" ht="20.25" customHeight="1" x14ac:dyDescent="0.25">
      <c r="A20" s="51" t="s">
        <v>7</v>
      </c>
      <c r="B20" s="95" t="s">
        <v>6</v>
      </c>
      <c r="C20" s="97" t="s">
        <v>6</v>
      </c>
      <c r="D20" s="73"/>
      <c r="E20" s="74"/>
      <c r="F20" s="41"/>
      <c r="G20" s="42"/>
      <c r="H20" s="41"/>
      <c r="I20" s="42"/>
      <c r="J20" s="41"/>
      <c r="K20" s="42"/>
      <c r="L20" s="22"/>
    </row>
    <row r="21" spans="1:12" ht="16.5" customHeight="1" x14ac:dyDescent="0.25">
      <c r="A21" s="52" t="s">
        <v>18</v>
      </c>
      <c r="B21" s="96"/>
      <c r="C21" s="98"/>
      <c r="D21" s="75">
        <v>30000</v>
      </c>
      <c r="E21" s="76">
        <v>7681.82</v>
      </c>
      <c r="F21" s="43"/>
      <c r="G21" s="40"/>
      <c r="H21" s="43"/>
      <c r="I21" s="40"/>
      <c r="J21" s="43"/>
      <c r="K21" s="40"/>
      <c r="L21" s="22"/>
    </row>
    <row r="22" spans="1:12" ht="16.5" customHeight="1" x14ac:dyDescent="0.25">
      <c r="A22" s="52" t="s">
        <v>19</v>
      </c>
      <c r="B22" s="96"/>
      <c r="C22" s="98"/>
      <c r="D22" s="77">
        <v>3000</v>
      </c>
      <c r="E22" s="78">
        <v>810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2" t="s">
        <v>20</v>
      </c>
      <c r="B23" s="96"/>
      <c r="C23" s="98"/>
      <c r="D23" s="77">
        <v>250000</v>
      </c>
      <c r="E23" s="79">
        <v>65344.160000000003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61" t="s">
        <v>24</v>
      </c>
      <c r="B24" s="96"/>
      <c r="C24" s="98"/>
      <c r="D24" s="77">
        <v>1600</v>
      </c>
      <c r="E24" s="80">
        <v>1200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52" t="s">
        <v>21</v>
      </c>
      <c r="B25" s="96"/>
      <c r="C25" s="98"/>
      <c r="D25" s="77">
        <v>25000</v>
      </c>
      <c r="E25" s="80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23</v>
      </c>
      <c r="B26" s="96"/>
      <c r="C26" s="98"/>
      <c r="D26" s="81">
        <f>36300+6200</f>
        <v>42500</v>
      </c>
      <c r="E26" s="82">
        <v>0</v>
      </c>
      <c r="F26" s="37"/>
      <c r="G26" s="38"/>
      <c r="H26" s="37"/>
      <c r="I26" s="38"/>
      <c r="J26" s="37"/>
      <c r="K26" s="38"/>
      <c r="L26" s="22"/>
    </row>
    <row r="27" spans="1:12" ht="16.5" customHeight="1" thickBot="1" x14ac:dyDescent="0.35">
      <c r="A27" s="66" t="s">
        <v>17</v>
      </c>
      <c r="B27" s="65" t="s">
        <v>6</v>
      </c>
      <c r="C27" s="57" t="s">
        <v>6</v>
      </c>
      <c r="D27" s="83">
        <f>D15+D16+D17+D18+D19</f>
        <v>4485600</v>
      </c>
      <c r="E27" s="83">
        <f>E15+E16+E17+E18+E19</f>
        <v>1354248.7</v>
      </c>
      <c r="F27" s="39"/>
      <c r="G27" s="39"/>
      <c r="H27" s="39"/>
      <c r="I27" s="39"/>
      <c r="J27" s="39"/>
      <c r="K27" s="39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2019-04-30T12:59:58Z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